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e Mitson\KPIs\"/>
    </mc:Choice>
  </mc:AlternateContent>
  <xr:revisionPtr revIDLastSave="0" documentId="13_ncr:1_{5794C88F-3E17-4B02-A313-285873291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 KPIs" sheetId="1" r:id="rId1"/>
    <sheet name="Prescibing KPI Calculator" sheetId="2" r:id="rId2"/>
  </sheets>
  <definedNames>
    <definedName name="_xlnm.Print_Area" localSheetId="0">'Full KPIs'!$A$1:$P$38</definedName>
    <definedName name="_xlnm.Print_Area" localSheetId="1">'Prescibing KPI Calculator'!$A$1:$D$8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9" i="1" l="1"/>
  <c r="E9" i="1"/>
  <c r="F9" i="1"/>
  <c r="G9" i="1"/>
  <c r="H9" i="1"/>
  <c r="I9" i="1"/>
  <c r="J9" i="1"/>
  <c r="K9" i="1"/>
  <c r="L9" i="1"/>
  <c r="M9" i="1"/>
  <c r="N9" i="1"/>
  <c r="C9" i="1"/>
  <c r="P29" i="1" l="1"/>
  <c r="O29" i="1"/>
  <c r="P32" i="1" l="1"/>
  <c r="P31" i="1"/>
  <c r="P37" i="1" l="1"/>
  <c r="P36" i="1"/>
  <c r="O5" i="1"/>
  <c r="P5" i="1"/>
  <c r="C38" i="1" l="1"/>
  <c r="D38" i="1"/>
  <c r="E38" i="1"/>
  <c r="P8" i="1" l="1"/>
  <c r="P7" i="1"/>
  <c r="P6" i="1"/>
  <c r="O8" i="1"/>
  <c r="O7" i="1"/>
  <c r="O6" i="1"/>
  <c r="O9" i="1" l="1"/>
  <c r="P9" i="1"/>
  <c r="P33" i="1"/>
  <c r="O32" i="1"/>
  <c r="O31" i="1"/>
  <c r="G38" i="1" l="1"/>
  <c r="H38" i="1"/>
  <c r="I38" i="1"/>
  <c r="J38" i="1"/>
  <c r="K38" i="1"/>
  <c r="L38" i="1"/>
  <c r="M38" i="1"/>
  <c r="N38" i="1"/>
  <c r="F38" i="1"/>
  <c r="P35" i="1" l="1"/>
  <c r="P27" i="1"/>
  <c r="P21" i="1"/>
  <c r="P22" i="1"/>
  <c r="P23" i="1"/>
  <c r="P24" i="1"/>
  <c r="P25" i="1"/>
  <c r="O4" i="1"/>
  <c r="O37" i="1"/>
  <c r="O36" i="1"/>
  <c r="P38" i="1" l="1"/>
  <c r="D7" i="2"/>
  <c r="C8" i="2"/>
  <c r="B8" i="2"/>
  <c r="D8" i="2" l="1"/>
  <c r="O35" i="1"/>
  <c r="O38" i="1" s="1"/>
  <c r="O27" i="1"/>
  <c r="O21" i="1"/>
  <c r="O22" i="1"/>
  <c r="O23" i="1"/>
  <c r="O24" i="1"/>
  <c r="O25" i="1"/>
  <c r="P10" i="1"/>
  <c r="P11" i="1"/>
  <c r="P12" i="1"/>
  <c r="P13" i="1"/>
  <c r="P14" i="1"/>
  <c r="P15" i="1"/>
  <c r="P16" i="1"/>
  <c r="P17" i="1"/>
  <c r="P18" i="1"/>
  <c r="P4" i="1"/>
  <c r="P20" i="1" l="1"/>
  <c r="O20" i="1"/>
</calcChain>
</file>

<file path=xl/sharedStrings.xml><?xml version="1.0" encoding="utf-8"?>
<sst xmlns="http://schemas.openxmlformats.org/spreadsheetml/2006/main" count="100" uniqueCount="61">
  <si>
    <t>Measure:</t>
  </si>
  <si>
    <t>May</t>
  </si>
  <si>
    <t>June</t>
  </si>
  <si>
    <t>Days</t>
  </si>
  <si>
    <t>Minutes</t>
  </si>
  <si>
    <t>Hours</t>
  </si>
  <si>
    <t>Prescription Issues</t>
  </si>
  <si>
    <t>Number</t>
  </si>
  <si>
    <t>Total Paper Items issues</t>
  </si>
  <si>
    <t>Total Electronic  Items issued</t>
  </si>
  <si>
    <t>Repeat Dispensing Items Issued</t>
  </si>
  <si>
    <t>Repeat Items Issued</t>
  </si>
  <si>
    <t>Acute Items Issued</t>
  </si>
  <si>
    <t>Total Items Issued</t>
  </si>
  <si>
    <t>Apr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</si>
  <si>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</si>
  <si>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</si>
  <si>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</si>
  <si>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</si>
  <si>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</si>
  <si>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</si>
  <si>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</si>
  <si>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</si>
  <si>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</si>
  <si>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Minor Ailment Appointments (Booked time to appt time)</t>
  </si>
  <si>
    <t>Nurse Practitioner Appointments (Booked time to appt time)</t>
  </si>
  <si>
    <t>Nurse Appointments  (Booked time to appt time)</t>
  </si>
  <si>
    <t>Blood Taking Appointments (Booked time to appt time)</t>
  </si>
  <si>
    <t>Patient Appointments</t>
  </si>
  <si>
    <t>Average GP Consultation Length</t>
  </si>
  <si>
    <t>HCA Appointments  (Booked time to appt time)</t>
  </si>
  <si>
    <t>Appointments Not Attended (DNAs)</t>
  </si>
  <si>
    <t>Triage - Time from callback to booked urgent appointment slot</t>
  </si>
  <si>
    <t>Totals</t>
  </si>
  <si>
    <t>Average time between appointment time and time called in</t>
  </si>
  <si>
    <t>Annual Total</t>
  </si>
  <si>
    <t>Prescribing KPIs</t>
  </si>
  <si>
    <t>Paper</t>
  </si>
  <si>
    <t xml:space="preserve">Electronic </t>
  </si>
  <si>
    <t>Telephony</t>
  </si>
  <si>
    <t>Patient Tasks Actioned</t>
  </si>
  <si>
    <t>Paper based Referrals</t>
  </si>
  <si>
    <t xml:space="preserve">Number of Dictations Typed </t>
  </si>
  <si>
    <t>Avg PCM.</t>
  </si>
  <si>
    <t>Avg. PCM</t>
  </si>
  <si>
    <t>Total Number of items completed</t>
  </si>
  <si>
    <t>GP Non-Urgent Appointment (Booked time to appt time)</t>
  </si>
  <si>
    <t>Number of Incoming calls answered</t>
  </si>
  <si>
    <t>Seconds</t>
  </si>
  <si>
    <t>Number of abandoned calls ringing &gt; 60 seconds</t>
  </si>
  <si>
    <t>Number of face to face clinical consultations</t>
  </si>
  <si>
    <t>Number of telephone clinical consultations</t>
  </si>
  <si>
    <t>TOTAL CLINICAL CONTACTS</t>
  </si>
  <si>
    <t>Number of clinical home visits</t>
  </si>
  <si>
    <t>Number of triage callbacks unanswered by patient</t>
  </si>
  <si>
    <t>Laboratory Reports Assessed</t>
  </si>
  <si>
    <t>Number of lab reports assessed and action taken</t>
  </si>
  <si>
    <r>
      <t xml:space="preserve">Average time to answer a call </t>
    </r>
    <r>
      <rPr>
        <i/>
        <sz val="9"/>
        <color theme="0"/>
        <rFont val="Calibri"/>
        <family val="2"/>
        <scheme val="minor"/>
      </rPr>
      <t>(Following initial message)</t>
    </r>
  </si>
  <si>
    <t>Items of Clinical Post/Emails/ePost</t>
  </si>
  <si>
    <t>Secretarial</t>
  </si>
  <si>
    <t>Great Bentley Surgery - Key Performance Indicators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</si>
</sst>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0" fillId="4" borderId="12" xfId="0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vertical="center"/>
    </xf>
    <xf numFmtId="0" fontId="0" fillId="4" borderId="20" xfId="0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0" fillId="4" borderId="28" xfId="0" applyFill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1" fillId="3" borderId="24" xfId="0" applyFont="1" applyFill="1" applyBorder="1" applyAlignment="1">
      <alignment vertical="center"/>
    </xf>
    <xf numFmtId="0" fontId="0" fillId="4" borderId="31" xfId="0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0" fontId="1" fillId="3" borderId="26" xfId="0" applyFont="1" applyFill="1" applyBorder="1"/>
    <xf numFmtId="0" fontId="2" fillId="3" borderId="20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9" fillId="3" borderId="29" xfId="0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/>
    </xf>
    <xf numFmtId="164" fontId="9" fillId="0" borderId="10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0" borderId="0" xfId="0" applyFont="1"/>
    <xf numFmtId="0" fontId="9" fillId="4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vertical="center"/>
    </xf>
    <xf numFmtId="0" fontId="0" fillId="4" borderId="34" xfId="0" applyFill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1" fontId="9" fillId="0" borderId="36" xfId="0" applyNumberFormat="1" applyFont="1" applyBorder="1" applyAlignment="1">
      <alignment horizontal="center" vertical="center"/>
    </xf>
    <xf numFmtId="0" fontId="1" fillId="3" borderId="37" xfId="0" applyFont="1" applyFill="1" applyBorder="1" applyAlignment="1">
      <alignment vertical="center"/>
    </xf>
    <xf numFmtId="0" fontId="0" fillId="4" borderId="38" xfId="0" applyFill="1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1" fontId="0" fillId="0" borderId="39" xfId="0" applyNumberFormat="1" applyBorder="1" applyAlignment="1">
      <alignment horizontal="center" vertical="center"/>
    </xf>
    <xf numFmtId="1" fontId="9" fillId="0" borderId="39" xfId="0" applyNumberFormat="1" applyFont="1" applyBorder="1" applyAlignment="1">
      <alignment horizont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0" fontId="1" fillId="3" borderId="16" xfId="0" applyFont="1" applyFill="1" applyBorder="1" applyAlignment="1">
      <alignment vertical="center"/>
    </xf>
    <xf numFmtId="1" fontId="9" fillId="0" borderId="19" xfId="0" applyNumberFormat="1" applyFont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7" zoomScaleNormal="100" workbookViewId="0">
      <selection activeCell="M41" sqref="M41"/>
    </sheetView>
  </sheetViews>
  <sheetFormatPr defaultRowHeight="15" x14ac:dyDescent="0.25"/>
  <cols>
    <col min="1" max="1" width="57" customWidth="1"/>
    <col min="2" max="2" width="8" customWidth="1"/>
    <col min="3" max="3" width="6" style="1" customWidth="1"/>
    <col min="4" max="4" width="6.28515625" style="1" customWidth="1"/>
    <col min="5" max="5" width="6.140625" style="1" customWidth="1"/>
    <col min="6" max="6" width="6.28515625" style="1" customWidth="1"/>
    <col min="7" max="7" width="5.85546875" style="1" customWidth="1"/>
    <col min="8" max="8" width="6.28515625" style="1" customWidth="1"/>
    <col min="9" max="10" width="6.42578125" style="1" customWidth="1"/>
    <col min="11" max="11" width="5.85546875" style="1" customWidth="1"/>
    <col min="12" max="12" width="6.140625" style="1" customWidth="1"/>
    <col min="13" max="13" width="6.28515625" style="1" customWidth="1"/>
    <col min="14" max="14" width="5.85546875" style="1" customWidth="1"/>
    <col min="15" max="15" width="13.7109375" style="63" customWidth="1"/>
    <col min="16" max="16" width="10.140625" style="64" customWidth="1"/>
    <col min="17" max="17" width="6" customWidth="1"/>
  </cols>
  <sheetData>
    <row r="1" spans="1:16" ht="31.5" x14ac:dyDescent="0.25">
      <c r="A1" s="97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7"/>
      <c r="P1" s="49"/>
    </row>
    <row r="2" spans="1:16" ht="21" x14ac:dyDescent="0.25">
      <c r="A2" s="95" t="s">
        <v>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8"/>
      <c r="P2" s="50"/>
    </row>
    <row r="3" spans="1:16" ht="15.75" thickBot="1" x14ac:dyDescent="0.3">
      <c r="A3" s="43" t="s">
        <v>0</v>
      </c>
      <c r="B3" s="44"/>
      <c r="C3" s="45" t="s">
        <v>14</v>
      </c>
      <c r="D3" s="45" t="s">
        <v>1</v>
      </c>
      <c r="E3" s="45" t="s">
        <v>2</v>
      </c>
      <c r="F3" s="45" t="s">
        <v>15</v>
      </c>
      <c r="G3" s="45" t="s">
        <v>16</v>
      </c>
      <c r="H3" s="45" t="s">
        <v>17</v>
      </c>
      <c r="I3" s="45" t="s">
        <v>18</v>
      </c>
      <c r="J3" s="45" t="s">
        <v>19</v>
      </c>
      <c r="K3" s="45" t="s">
        <v>20</v>
      </c>
      <c r="L3" s="45" t="s">
        <v>21</v>
      </c>
      <c r="M3" s="45" t="s">
        <v>22</v>
      </c>
      <c r="N3" s="46" t="s">
        <v>23</v>
      </c>
      <c r="O3" s="46" t="s">
        <v>35</v>
      </c>
      <c r="P3" s="47" t="s">
        <v>43</v>
      </c>
    </row>
    <row r="4" spans="1:16" ht="15" customHeight="1" thickBot="1" x14ac:dyDescent="0.3">
      <c r="A4" s="80" t="s">
        <v>31</v>
      </c>
      <c r="B4" s="81" t="s">
        <v>7</v>
      </c>
      <c r="C4" s="82">
        <v>93</v>
      </c>
      <c r="D4" s="82">
        <v>111</v>
      </c>
      <c r="E4" s="82">
        <v>115</v>
      </c>
      <c r="F4" s="82">
        <v>123</v>
      </c>
      <c r="G4" s="82">
        <v>72</v>
      </c>
      <c r="H4" s="82">
        <v>141</v>
      </c>
      <c r="I4" s="82">
        <v>109</v>
      </c>
      <c r="J4" s="82">
        <v>106</v>
      </c>
      <c r="K4" s="82">
        <v>123</v>
      </c>
      <c r="L4" s="82">
        <v>114</v>
      </c>
      <c r="M4" s="82">
        <v>93</v>
      </c>
      <c r="N4" s="83"/>
      <c r="O4" s="84">
        <f t="shared" ref="O4:O9" si="0">SUM(C4:N4)</f>
        <v>1200</v>
      </c>
      <c r="P4" s="85">
        <f t="shared" ref="P4:P18" si="1">AVERAGE(C4:N4)</f>
        <v>109.09090909090909</v>
      </c>
    </row>
    <row r="5" spans="1:16" ht="15" customHeight="1" thickBot="1" x14ac:dyDescent="0.3">
      <c r="A5" s="40" t="s">
        <v>54</v>
      </c>
      <c r="B5" s="41" t="s">
        <v>7</v>
      </c>
      <c r="C5" s="42">
        <v>73</v>
      </c>
      <c r="D5" s="42">
        <v>54</v>
      </c>
      <c r="E5" s="42">
        <v>37</v>
      </c>
      <c r="F5" s="42">
        <v>60</v>
      </c>
      <c r="G5" s="42">
        <v>73</v>
      </c>
      <c r="H5" s="42">
        <v>63</v>
      </c>
      <c r="I5" s="42">
        <v>57</v>
      </c>
      <c r="J5" s="42">
        <v>63</v>
      </c>
      <c r="K5" s="42">
        <v>67</v>
      </c>
      <c r="L5" s="42">
        <v>65</v>
      </c>
      <c r="M5" s="42">
        <v>56</v>
      </c>
      <c r="N5" s="42"/>
      <c r="O5" s="51">
        <f t="shared" si="0"/>
        <v>668</v>
      </c>
      <c r="P5" s="52">
        <f t="shared" si="1"/>
        <v>60.727272727272727</v>
      </c>
    </row>
    <row r="6" spans="1:16" ht="15" customHeight="1" x14ac:dyDescent="0.25">
      <c r="A6" s="36" t="s">
        <v>50</v>
      </c>
      <c r="B6" s="37" t="s">
        <v>7</v>
      </c>
      <c r="C6" s="38">
        <v>4403</v>
      </c>
      <c r="D6" s="38">
        <v>4939</v>
      </c>
      <c r="E6" s="38">
        <v>5008</v>
      </c>
      <c r="F6" s="38">
        <v>5506</v>
      </c>
      <c r="G6" s="38">
        <v>4585</v>
      </c>
      <c r="H6" s="38">
        <v>5533</v>
      </c>
      <c r="I6" s="38">
        <v>7948</v>
      </c>
      <c r="J6" s="38">
        <v>5205</v>
      </c>
      <c r="K6" s="38">
        <v>5226</v>
      </c>
      <c r="L6" s="38">
        <v>5762</v>
      </c>
      <c r="M6" s="38">
        <v>5692</v>
      </c>
      <c r="N6" s="38"/>
      <c r="O6" s="87">
        <f t="shared" si="0"/>
        <v>59807</v>
      </c>
      <c r="P6" s="53">
        <f>AVERAGE(C6:N6)</f>
        <v>5437</v>
      </c>
    </row>
    <row r="7" spans="1:16" ht="15" customHeight="1" x14ac:dyDescent="0.25">
      <c r="A7" s="9" t="s">
        <v>51</v>
      </c>
      <c r="B7" s="2" t="s">
        <v>7</v>
      </c>
      <c r="C7" s="3">
        <v>1008</v>
      </c>
      <c r="D7" s="3">
        <v>903</v>
      </c>
      <c r="E7" s="3">
        <v>925</v>
      </c>
      <c r="F7" s="3">
        <v>1018</v>
      </c>
      <c r="G7" s="3">
        <v>768</v>
      </c>
      <c r="H7" s="3">
        <v>900</v>
      </c>
      <c r="I7" s="3">
        <v>898</v>
      </c>
      <c r="J7" s="3">
        <v>985</v>
      </c>
      <c r="K7" s="3">
        <v>1031</v>
      </c>
      <c r="L7" s="3">
        <v>1218</v>
      </c>
      <c r="M7" s="3">
        <v>938</v>
      </c>
      <c r="N7" s="5"/>
      <c r="O7" s="54">
        <f t="shared" si="0"/>
        <v>10592</v>
      </c>
      <c r="P7" s="55">
        <f>AVERAGE(C7:N7)</f>
        <v>962.90909090909088</v>
      </c>
    </row>
    <row r="8" spans="1:16" ht="15" customHeight="1" thickBot="1" x14ac:dyDescent="0.3">
      <c r="A8" s="10" t="s">
        <v>53</v>
      </c>
      <c r="B8" s="11" t="s">
        <v>7</v>
      </c>
      <c r="C8" s="12">
        <v>80</v>
      </c>
      <c r="D8" s="12">
        <v>68</v>
      </c>
      <c r="E8" s="12">
        <v>58</v>
      </c>
      <c r="F8" s="12">
        <v>70</v>
      </c>
      <c r="G8" s="12">
        <v>43</v>
      </c>
      <c r="H8" s="12">
        <v>58</v>
      </c>
      <c r="I8" s="12">
        <v>217</v>
      </c>
      <c r="J8" s="12">
        <v>86</v>
      </c>
      <c r="K8" s="12">
        <v>114</v>
      </c>
      <c r="L8" s="12">
        <v>144</v>
      </c>
      <c r="M8" s="12">
        <v>92</v>
      </c>
      <c r="N8" s="13"/>
      <c r="O8" s="86">
        <f t="shared" si="0"/>
        <v>1030</v>
      </c>
      <c r="P8" s="62">
        <f>AVERAGE(C8:N8)</f>
        <v>93.63636363636364</v>
      </c>
    </row>
    <row r="9" spans="1:16" s="66" customFormat="1" ht="15" customHeight="1" thickBot="1" x14ac:dyDescent="0.3">
      <c r="A9" s="48" t="s">
        <v>52</v>
      </c>
      <c r="B9" s="65" t="s">
        <v>7</v>
      </c>
      <c r="C9" s="56">
        <f>SUM(C6:C8)</f>
        <v>5491</v>
      </c>
      <c r="D9" s="56">
        <f t="shared" ref="D9:N9" si="2">SUM(D6:D8)</f>
        <v>5910</v>
      </c>
      <c r="E9" s="56">
        <f t="shared" si="2"/>
        <v>5991</v>
      </c>
      <c r="F9" s="56">
        <f t="shared" si="2"/>
        <v>6594</v>
      </c>
      <c r="G9" s="56">
        <f t="shared" si="2"/>
        <v>5396</v>
      </c>
      <c r="H9" s="56">
        <f t="shared" si="2"/>
        <v>6491</v>
      </c>
      <c r="I9" s="56">
        <f t="shared" si="2"/>
        <v>9063</v>
      </c>
      <c r="J9" s="56">
        <f t="shared" si="2"/>
        <v>6276</v>
      </c>
      <c r="K9" s="56">
        <f t="shared" si="2"/>
        <v>6371</v>
      </c>
      <c r="L9" s="56">
        <f t="shared" si="2"/>
        <v>7124</v>
      </c>
      <c r="M9" s="56">
        <f t="shared" si="2"/>
        <v>6722</v>
      </c>
      <c r="N9" s="56">
        <f t="shared" si="2"/>
        <v>0</v>
      </c>
      <c r="O9" s="56">
        <f t="shared" si="0"/>
        <v>71429</v>
      </c>
      <c r="P9" s="52">
        <f t="shared" ref="P9" si="3">SUM(P6:P8)</f>
        <v>6493.545454545455</v>
      </c>
    </row>
    <row r="10" spans="1:16" ht="15" customHeight="1" x14ac:dyDescent="0.25">
      <c r="A10" s="36" t="s">
        <v>29</v>
      </c>
      <c r="B10" s="37" t="s">
        <v>4</v>
      </c>
      <c r="C10" s="38">
        <v>13</v>
      </c>
      <c r="D10" s="38">
        <v>13</v>
      </c>
      <c r="E10" s="38">
        <v>13</v>
      </c>
      <c r="F10" s="38">
        <v>14</v>
      </c>
      <c r="G10" s="38">
        <v>14</v>
      </c>
      <c r="H10" s="38">
        <v>14</v>
      </c>
      <c r="I10" s="38">
        <v>14</v>
      </c>
      <c r="J10" s="38">
        <v>20</v>
      </c>
      <c r="K10" s="38">
        <v>33</v>
      </c>
      <c r="L10" s="38">
        <v>16</v>
      </c>
      <c r="M10" s="38">
        <v>15</v>
      </c>
      <c r="N10" s="39"/>
      <c r="O10" s="57"/>
      <c r="P10" s="53">
        <f t="shared" si="1"/>
        <v>16.272727272727273</v>
      </c>
    </row>
    <row r="11" spans="1:16" ht="15" customHeight="1" x14ac:dyDescent="0.25">
      <c r="A11" s="9" t="s">
        <v>34</v>
      </c>
      <c r="B11" s="2" t="s">
        <v>4</v>
      </c>
      <c r="C11" s="3">
        <v>8</v>
      </c>
      <c r="D11" s="3">
        <v>7</v>
      </c>
      <c r="E11" s="3">
        <v>7</v>
      </c>
      <c r="F11" s="3">
        <v>7</v>
      </c>
      <c r="G11" s="3">
        <v>9</v>
      </c>
      <c r="H11" s="3">
        <v>9</v>
      </c>
      <c r="I11" s="3">
        <v>8</v>
      </c>
      <c r="J11" s="3">
        <v>8</v>
      </c>
      <c r="K11" s="3">
        <v>6</v>
      </c>
      <c r="L11" s="3">
        <v>7</v>
      </c>
      <c r="M11" s="3">
        <v>6</v>
      </c>
      <c r="N11" s="5"/>
      <c r="O11" s="58"/>
      <c r="P11" s="55">
        <f t="shared" si="1"/>
        <v>7.4545454545454541</v>
      </c>
    </row>
    <row r="12" spans="1:16" ht="15" customHeight="1" x14ac:dyDescent="0.25">
      <c r="A12" s="9" t="s">
        <v>46</v>
      </c>
      <c r="B12" s="2" t="s">
        <v>3</v>
      </c>
      <c r="C12" s="3">
        <v>14</v>
      </c>
      <c r="D12" s="3">
        <v>13</v>
      </c>
      <c r="E12" s="3">
        <v>13</v>
      </c>
      <c r="F12" s="3">
        <v>10</v>
      </c>
      <c r="G12" s="3">
        <v>10</v>
      </c>
      <c r="H12" s="3">
        <v>15</v>
      </c>
      <c r="I12" s="3">
        <v>7</v>
      </c>
      <c r="J12" s="3">
        <v>9</v>
      </c>
      <c r="K12" s="3">
        <v>8</v>
      </c>
      <c r="L12" s="3">
        <v>7</v>
      </c>
      <c r="M12" s="3">
        <v>9</v>
      </c>
      <c r="N12" s="5"/>
      <c r="O12" s="58"/>
      <c r="P12" s="55">
        <f t="shared" si="1"/>
        <v>10.454545454545455</v>
      </c>
    </row>
    <row r="13" spans="1:16" ht="15" customHeight="1" x14ac:dyDescent="0.25">
      <c r="A13" s="9" t="s">
        <v>32</v>
      </c>
      <c r="B13" s="2" t="s">
        <v>5</v>
      </c>
      <c r="C13" s="4">
        <v>2</v>
      </c>
      <c r="D13" s="4">
        <v>1.9</v>
      </c>
      <c r="E13" s="4">
        <v>2.15</v>
      </c>
      <c r="F13" s="4">
        <v>1.89</v>
      </c>
      <c r="G13" s="4">
        <v>1.89</v>
      </c>
      <c r="H13" s="4">
        <v>2</v>
      </c>
      <c r="I13" s="94">
        <v>1.95</v>
      </c>
      <c r="J13" s="4">
        <v>2</v>
      </c>
      <c r="K13" s="4">
        <v>2</v>
      </c>
      <c r="L13" s="4">
        <v>2</v>
      </c>
      <c r="M13" s="4">
        <v>2</v>
      </c>
      <c r="N13" s="6"/>
      <c r="O13" s="58"/>
      <c r="P13" s="59">
        <f t="shared" si="1"/>
        <v>1.9800000000000002</v>
      </c>
    </row>
    <row r="14" spans="1:16" ht="15" customHeight="1" x14ac:dyDescent="0.25">
      <c r="A14" s="9" t="s">
        <v>24</v>
      </c>
      <c r="B14" s="2" t="s">
        <v>5</v>
      </c>
      <c r="C14" s="3">
        <v>33</v>
      </c>
      <c r="D14" s="3">
        <v>56</v>
      </c>
      <c r="E14" s="3">
        <v>24</v>
      </c>
      <c r="F14" s="3">
        <v>25</v>
      </c>
      <c r="G14" s="3">
        <v>28</v>
      </c>
      <c r="H14" s="3">
        <v>30</v>
      </c>
      <c r="I14" s="3">
        <v>29</v>
      </c>
      <c r="J14" s="3">
        <v>22</v>
      </c>
      <c r="K14" s="3">
        <v>22</v>
      </c>
      <c r="L14" s="3">
        <v>17</v>
      </c>
      <c r="M14" s="3">
        <v>17</v>
      </c>
      <c r="N14" s="5"/>
      <c r="O14" s="58"/>
      <c r="P14" s="55">
        <f t="shared" si="1"/>
        <v>27.545454545454547</v>
      </c>
    </row>
    <row r="15" spans="1:16" ht="15" customHeight="1" x14ac:dyDescent="0.25">
      <c r="A15" s="9" t="s">
        <v>25</v>
      </c>
      <c r="B15" s="2" t="s">
        <v>3</v>
      </c>
      <c r="C15" s="3">
        <v>13</v>
      </c>
      <c r="D15" s="3">
        <v>15</v>
      </c>
      <c r="E15" s="3">
        <v>16</v>
      </c>
      <c r="F15" s="3">
        <v>15</v>
      </c>
      <c r="G15" s="3">
        <v>10</v>
      </c>
      <c r="H15" s="3">
        <v>11</v>
      </c>
      <c r="I15" s="3">
        <v>13</v>
      </c>
      <c r="J15" s="3">
        <v>13</v>
      </c>
      <c r="K15" s="3">
        <v>10</v>
      </c>
      <c r="L15" s="3">
        <v>6</v>
      </c>
      <c r="M15" s="3">
        <v>11</v>
      </c>
      <c r="N15" s="5"/>
      <c r="O15" s="58"/>
      <c r="P15" s="55">
        <f t="shared" si="1"/>
        <v>12.090909090909092</v>
      </c>
    </row>
    <row r="16" spans="1:16" ht="15" customHeight="1" x14ac:dyDescent="0.25">
      <c r="A16" s="9" t="s">
        <v>26</v>
      </c>
      <c r="B16" s="2" t="s">
        <v>3</v>
      </c>
      <c r="C16" s="3">
        <v>11</v>
      </c>
      <c r="D16" s="3">
        <v>12</v>
      </c>
      <c r="E16" s="3">
        <v>10</v>
      </c>
      <c r="F16" s="3">
        <v>12</v>
      </c>
      <c r="G16" s="3">
        <v>12</v>
      </c>
      <c r="H16" s="3">
        <v>13</v>
      </c>
      <c r="I16" s="3">
        <v>11</v>
      </c>
      <c r="J16" s="3">
        <v>11</v>
      </c>
      <c r="K16" s="3">
        <v>12</v>
      </c>
      <c r="L16" s="3">
        <v>9</v>
      </c>
      <c r="M16" s="3">
        <v>10</v>
      </c>
      <c r="N16" s="5"/>
      <c r="O16" s="58"/>
      <c r="P16" s="55">
        <f t="shared" si="1"/>
        <v>11.181818181818182</v>
      </c>
    </row>
    <row r="17" spans="1:16" ht="15" customHeight="1" x14ac:dyDescent="0.25">
      <c r="A17" s="9" t="s">
        <v>30</v>
      </c>
      <c r="B17" s="2" t="s">
        <v>3</v>
      </c>
      <c r="C17" s="3">
        <v>8</v>
      </c>
      <c r="D17" s="3">
        <v>8</v>
      </c>
      <c r="E17" s="3">
        <v>8</v>
      </c>
      <c r="F17" s="3">
        <v>10</v>
      </c>
      <c r="G17" s="3">
        <v>12</v>
      </c>
      <c r="H17" s="3">
        <v>9</v>
      </c>
      <c r="I17" s="3">
        <v>11</v>
      </c>
      <c r="J17" s="3">
        <v>9</v>
      </c>
      <c r="K17" s="3">
        <v>9</v>
      </c>
      <c r="L17" s="3">
        <v>8</v>
      </c>
      <c r="M17" s="3">
        <v>12</v>
      </c>
      <c r="N17" s="5"/>
      <c r="O17" s="58"/>
      <c r="P17" s="55">
        <f t="shared" si="1"/>
        <v>9.454545454545455</v>
      </c>
    </row>
    <row r="18" spans="1:16" ht="15" customHeight="1" x14ac:dyDescent="0.25">
      <c r="A18" s="9" t="s">
        <v>27</v>
      </c>
      <c r="B18" s="2" t="s">
        <v>3</v>
      </c>
      <c r="C18" s="3">
        <v>19</v>
      </c>
      <c r="D18" s="3">
        <v>17</v>
      </c>
      <c r="E18" s="3">
        <v>15</v>
      </c>
      <c r="F18" s="3">
        <v>22</v>
      </c>
      <c r="G18" s="3">
        <v>25</v>
      </c>
      <c r="H18" s="3">
        <v>18</v>
      </c>
      <c r="I18" s="3">
        <v>22</v>
      </c>
      <c r="J18" s="3">
        <v>21</v>
      </c>
      <c r="K18" s="3">
        <v>19</v>
      </c>
      <c r="L18" s="3">
        <v>20</v>
      </c>
      <c r="M18" s="3">
        <v>22</v>
      </c>
      <c r="N18" s="5"/>
      <c r="O18" s="58"/>
      <c r="P18" s="55">
        <f t="shared" si="1"/>
        <v>20</v>
      </c>
    </row>
    <row r="19" spans="1:16" ht="21" x14ac:dyDescent="0.25">
      <c r="A19" s="95" t="s">
        <v>6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33" t="s">
        <v>35</v>
      </c>
      <c r="P19" s="34" t="s">
        <v>44</v>
      </c>
    </row>
    <row r="20" spans="1:16" s="66" customFormat="1" ht="15" customHeight="1" x14ac:dyDescent="0.25">
      <c r="A20" s="69" t="s">
        <v>13</v>
      </c>
      <c r="B20" s="67" t="s">
        <v>33</v>
      </c>
      <c r="C20" s="68">
        <v>45878</v>
      </c>
      <c r="D20" s="68">
        <v>45157</v>
      </c>
      <c r="E20" s="68">
        <v>43279</v>
      </c>
      <c r="F20" s="68">
        <v>45649</v>
      </c>
      <c r="G20" s="68">
        <v>40727</v>
      </c>
      <c r="H20" s="68">
        <v>46314</v>
      </c>
      <c r="I20" s="68">
        <v>57378</v>
      </c>
      <c r="J20" s="68">
        <v>43627</v>
      </c>
      <c r="K20" s="68">
        <v>48621</v>
      </c>
      <c r="L20" s="68">
        <v>45341</v>
      </c>
      <c r="M20" s="68">
        <v>40723</v>
      </c>
      <c r="N20" s="68"/>
      <c r="O20" s="60">
        <f>SUM(C20:N20)</f>
        <v>502694</v>
      </c>
      <c r="P20" s="55">
        <f>AVERAGE(C20:N20)</f>
        <v>45699.454545454544</v>
      </c>
    </row>
    <row r="21" spans="1:16" ht="15" customHeight="1" x14ac:dyDescent="0.25">
      <c r="A21" s="9" t="s">
        <v>8</v>
      </c>
      <c r="B21" s="2" t="s">
        <v>7</v>
      </c>
      <c r="C21" s="3">
        <v>751</v>
      </c>
      <c r="D21" s="3">
        <v>934</v>
      </c>
      <c r="E21" s="3">
        <v>997</v>
      </c>
      <c r="F21" s="3">
        <v>992</v>
      </c>
      <c r="G21" s="3">
        <v>818</v>
      </c>
      <c r="H21" s="3">
        <v>1523</v>
      </c>
      <c r="I21" s="3">
        <v>1548</v>
      </c>
      <c r="J21" s="3">
        <v>774</v>
      </c>
      <c r="K21" s="3">
        <v>783</v>
      </c>
      <c r="L21" s="3">
        <v>1118</v>
      </c>
      <c r="M21" s="3">
        <v>803</v>
      </c>
      <c r="N21" s="5"/>
      <c r="O21" s="60">
        <f t="shared" ref="O21:O25" si="4">SUM(C21:N21)</f>
        <v>11041</v>
      </c>
      <c r="P21" s="55">
        <f t="shared" ref="P21:P25" si="5">AVERAGE(C21:N21)</f>
        <v>1003.7272727272727</v>
      </c>
    </row>
    <row r="22" spans="1:16" ht="15" customHeight="1" x14ac:dyDescent="0.25">
      <c r="A22" s="9" t="s">
        <v>9</v>
      </c>
      <c r="B22" s="2" t="s">
        <v>7</v>
      </c>
      <c r="C22" s="3">
        <v>45127</v>
      </c>
      <c r="D22" s="3">
        <v>44223</v>
      </c>
      <c r="E22" s="3">
        <v>42282</v>
      </c>
      <c r="F22" s="3">
        <v>44657</v>
      </c>
      <c r="G22" s="3">
        <v>39909</v>
      </c>
      <c r="H22" s="3">
        <v>44791</v>
      </c>
      <c r="I22" s="3">
        <v>55830</v>
      </c>
      <c r="J22" s="3">
        <v>42853</v>
      </c>
      <c r="K22" s="3">
        <v>47838</v>
      </c>
      <c r="L22" s="3">
        <v>44223</v>
      </c>
      <c r="M22" s="3">
        <v>39920</v>
      </c>
      <c r="N22" s="5"/>
      <c r="O22" s="60">
        <f t="shared" si="4"/>
        <v>491653</v>
      </c>
      <c r="P22" s="55">
        <f t="shared" si="5"/>
        <v>44695.727272727272</v>
      </c>
    </row>
    <row r="23" spans="1:16" ht="15" customHeight="1" x14ac:dyDescent="0.25">
      <c r="A23" s="9" t="s">
        <v>12</v>
      </c>
      <c r="B23" s="2" t="s">
        <v>7</v>
      </c>
      <c r="C23" s="3">
        <v>11086</v>
      </c>
      <c r="D23" s="3">
        <v>9829</v>
      </c>
      <c r="E23" s="3">
        <v>9052</v>
      </c>
      <c r="F23" s="3">
        <v>9157</v>
      </c>
      <c r="G23" s="3">
        <v>7320</v>
      </c>
      <c r="H23" s="3">
        <v>9648</v>
      </c>
      <c r="I23" s="3">
        <v>21222</v>
      </c>
      <c r="J23" s="3">
        <v>10262</v>
      </c>
      <c r="K23" s="3">
        <v>10325</v>
      </c>
      <c r="L23" s="3">
        <v>9564</v>
      </c>
      <c r="M23" s="3">
        <v>8174</v>
      </c>
      <c r="N23" s="5"/>
      <c r="O23" s="60">
        <f t="shared" si="4"/>
        <v>115639</v>
      </c>
      <c r="P23" s="55">
        <f t="shared" si="5"/>
        <v>10512.636363636364</v>
      </c>
    </row>
    <row r="24" spans="1:16" ht="15" customHeight="1" x14ac:dyDescent="0.25">
      <c r="A24" s="9" t="s">
        <v>11</v>
      </c>
      <c r="B24" s="2" t="s">
        <v>7</v>
      </c>
      <c r="C24" s="3">
        <v>22225</v>
      </c>
      <c r="D24" s="3">
        <v>22356</v>
      </c>
      <c r="E24" s="3">
        <v>21769</v>
      </c>
      <c r="F24" s="3">
        <v>23212</v>
      </c>
      <c r="G24" s="3">
        <v>21230</v>
      </c>
      <c r="H24" s="3">
        <v>23746</v>
      </c>
      <c r="I24" s="3">
        <v>23160</v>
      </c>
      <c r="J24" s="3">
        <v>21354</v>
      </c>
      <c r="K24" s="3">
        <v>24580</v>
      </c>
      <c r="L24" s="3">
        <v>22540</v>
      </c>
      <c r="M24" s="3">
        <v>11928</v>
      </c>
      <c r="N24" s="5"/>
      <c r="O24" s="60">
        <f t="shared" si="4"/>
        <v>238100</v>
      </c>
      <c r="P24" s="55">
        <f t="shared" si="5"/>
        <v>21645.454545454544</v>
      </c>
    </row>
    <row r="25" spans="1:16" ht="15" customHeight="1" x14ac:dyDescent="0.25">
      <c r="A25" s="9" t="s">
        <v>10</v>
      </c>
      <c r="B25" s="2" t="s">
        <v>7</v>
      </c>
      <c r="C25" s="3">
        <v>12567</v>
      </c>
      <c r="D25" s="3">
        <v>12972</v>
      </c>
      <c r="E25" s="3">
        <v>12458</v>
      </c>
      <c r="F25" s="3">
        <v>13280</v>
      </c>
      <c r="G25" s="3">
        <v>12177</v>
      </c>
      <c r="H25" s="3">
        <v>12920</v>
      </c>
      <c r="I25" s="3">
        <v>12996</v>
      </c>
      <c r="J25" s="3">
        <v>12011</v>
      </c>
      <c r="K25" s="3">
        <v>13716</v>
      </c>
      <c r="L25" s="3">
        <v>13237</v>
      </c>
      <c r="M25" s="3">
        <v>20621</v>
      </c>
      <c r="N25" s="5"/>
      <c r="O25" s="60">
        <f t="shared" si="4"/>
        <v>148955</v>
      </c>
      <c r="P25" s="55">
        <f t="shared" si="5"/>
        <v>13541.363636363636</v>
      </c>
    </row>
    <row r="26" spans="1:16" ht="21" x14ac:dyDescent="0.25">
      <c r="A26" s="95" t="s">
        <v>58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33" t="s">
        <v>35</v>
      </c>
      <c r="P26" s="34" t="s">
        <v>44</v>
      </c>
    </row>
    <row r="27" spans="1:16" ht="15" customHeight="1" x14ac:dyDescent="0.25">
      <c r="A27" s="9" t="s">
        <v>58</v>
      </c>
      <c r="B27" s="2" t="s">
        <v>7</v>
      </c>
      <c r="C27" s="3">
        <v>4492</v>
      </c>
      <c r="D27" s="28">
        <v>4588</v>
      </c>
      <c r="E27" s="28">
        <v>4658</v>
      </c>
      <c r="F27" s="3">
        <v>4632</v>
      </c>
      <c r="G27" s="3">
        <v>4034</v>
      </c>
      <c r="H27" s="3">
        <v>4310</v>
      </c>
      <c r="I27" s="3">
        <v>5188</v>
      </c>
      <c r="J27" s="3">
        <v>4065</v>
      </c>
      <c r="K27" s="3">
        <v>4524</v>
      </c>
      <c r="L27" s="3">
        <v>4136</v>
      </c>
      <c r="M27" s="3">
        <v>4059</v>
      </c>
      <c r="N27" s="5"/>
      <c r="O27" s="60">
        <f>SUM(C27:N27)</f>
        <v>48686</v>
      </c>
      <c r="P27" s="55">
        <f>AVERAGE(C27:N27)</f>
        <v>4426</v>
      </c>
    </row>
    <row r="28" spans="1:16" ht="21" x14ac:dyDescent="0.25">
      <c r="A28" s="99" t="s">
        <v>55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71" t="s">
        <v>35</v>
      </c>
      <c r="P28" s="16" t="s">
        <v>44</v>
      </c>
    </row>
    <row r="29" spans="1:16" ht="15" customHeight="1" x14ac:dyDescent="0.25">
      <c r="A29" s="88" t="s">
        <v>56</v>
      </c>
      <c r="B29" s="2" t="s">
        <v>7</v>
      </c>
      <c r="C29" s="3">
        <v>4476</v>
      </c>
      <c r="D29" s="3">
        <v>4086</v>
      </c>
      <c r="E29" s="28">
        <v>4323</v>
      </c>
      <c r="F29" s="3">
        <v>5065</v>
      </c>
      <c r="G29" s="3">
        <v>4522</v>
      </c>
      <c r="H29" s="3">
        <v>5320</v>
      </c>
      <c r="I29" s="3">
        <v>7988</v>
      </c>
      <c r="J29" s="3">
        <v>6540</v>
      </c>
      <c r="K29" s="3">
        <v>5798</v>
      </c>
      <c r="L29" s="3">
        <v>6260</v>
      </c>
      <c r="M29" s="3">
        <v>6291</v>
      </c>
      <c r="N29" s="3"/>
      <c r="O29" s="68">
        <f>SUM(C29:N29)</f>
        <v>60669</v>
      </c>
      <c r="P29" s="89">
        <f>AVERAGE(C29:N29)</f>
        <v>5515.363636363636</v>
      </c>
    </row>
    <row r="30" spans="1:16" ht="21.75" thickBot="1" x14ac:dyDescent="0.3">
      <c r="A30" s="99" t="s">
        <v>39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90" t="s">
        <v>35</v>
      </c>
      <c r="P30" s="16" t="s">
        <v>44</v>
      </c>
    </row>
    <row r="31" spans="1:16" ht="15" customHeight="1" x14ac:dyDescent="0.25">
      <c r="A31" s="74" t="s">
        <v>47</v>
      </c>
      <c r="B31" s="75" t="s">
        <v>7</v>
      </c>
      <c r="C31" s="76">
        <v>3769</v>
      </c>
      <c r="D31" s="76">
        <v>3990</v>
      </c>
      <c r="E31" s="76">
        <v>4256</v>
      </c>
      <c r="F31" s="77">
        <v>4350</v>
      </c>
      <c r="G31" s="76">
        <v>4014</v>
      </c>
      <c r="H31" s="76">
        <v>4609</v>
      </c>
      <c r="I31" s="76">
        <v>4701</v>
      </c>
      <c r="J31" s="77">
        <v>4000</v>
      </c>
      <c r="K31" s="76">
        <v>4268</v>
      </c>
      <c r="L31" s="76">
        <v>4558</v>
      </c>
      <c r="M31" s="76">
        <v>4183</v>
      </c>
      <c r="N31" s="77"/>
      <c r="O31" s="78">
        <f>SUM(C31:N31)</f>
        <v>46698</v>
      </c>
      <c r="P31" s="79">
        <f>AVERAGE(C31:N31)</f>
        <v>4245.272727272727</v>
      </c>
    </row>
    <row r="32" spans="1:16" ht="15" hidden="1" customHeight="1" x14ac:dyDescent="0.25">
      <c r="A32" s="35" t="s">
        <v>49</v>
      </c>
      <c r="B32" s="2" t="s">
        <v>7</v>
      </c>
      <c r="C32" s="3"/>
      <c r="D32" s="3"/>
      <c r="E32" s="3"/>
      <c r="F32" s="5"/>
      <c r="G32" s="3"/>
      <c r="H32" s="3"/>
      <c r="I32" s="3"/>
      <c r="J32" s="5"/>
      <c r="K32" s="3"/>
      <c r="L32" s="3"/>
      <c r="M32" s="91"/>
      <c r="N32" s="92"/>
      <c r="O32" s="60">
        <f>SUM(C32:N32)</f>
        <v>0</v>
      </c>
      <c r="P32" s="79" t="e">
        <f t="shared" ref="P32" si="6">AVERAGE(C32:N32)</f>
        <v>#DIV/0!</v>
      </c>
    </row>
    <row r="33" spans="1:16" ht="15" customHeight="1" x14ac:dyDescent="0.25">
      <c r="A33" s="35" t="s">
        <v>57</v>
      </c>
      <c r="B33" s="2" t="s">
        <v>48</v>
      </c>
      <c r="C33" s="3">
        <v>249</v>
      </c>
      <c r="D33" s="3">
        <v>223</v>
      </c>
      <c r="E33" s="3">
        <v>250</v>
      </c>
      <c r="F33" s="5">
        <v>195</v>
      </c>
      <c r="G33" s="3">
        <v>201</v>
      </c>
      <c r="H33" s="3">
        <v>236</v>
      </c>
      <c r="I33" s="3">
        <v>251</v>
      </c>
      <c r="J33" s="5">
        <v>187</v>
      </c>
      <c r="K33" s="3">
        <v>213</v>
      </c>
      <c r="L33" s="3">
        <v>202</v>
      </c>
      <c r="M33" s="3">
        <v>220</v>
      </c>
      <c r="N33" s="5"/>
      <c r="O33" s="70"/>
      <c r="P33" s="55">
        <f>AVERAGE(C33:N33)</f>
        <v>220.63636363636363</v>
      </c>
    </row>
    <row r="34" spans="1:16" ht="21" x14ac:dyDescent="0.25">
      <c r="A34" s="95" t="s">
        <v>59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72" t="s">
        <v>35</v>
      </c>
      <c r="P34" s="73" t="s">
        <v>44</v>
      </c>
    </row>
    <row r="35" spans="1:16" ht="15" customHeight="1" x14ac:dyDescent="0.25">
      <c r="A35" s="9" t="s">
        <v>42</v>
      </c>
      <c r="B35" s="2" t="s">
        <v>7</v>
      </c>
      <c r="C35" s="3">
        <v>57</v>
      </c>
      <c r="D35" s="3">
        <v>72</v>
      </c>
      <c r="E35" s="3">
        <v>73</v>
      </c>
      <c r="F35" s="3">
        <v>94</v>
      </c>
      <c r="G35" s="3">
        <v>72</v>
      </c>
      <c r="H35" s="3">
        <v>66</v>
      </c>
      <c r="I35" s="3">
        <v>81</v>
      </c>
      <c r="J35" s="3">
        <v>56</v>
      </c>
      <c r="K35" s="3">
        <v>60</v>
      </c>
      <c r="L35" s="3">
        <v>56</v>
      </c>
      <c r="M35" s="3">
        <v>50</v>
      </c>
      <c r="N35" s="5"/>
      <c r="O35" s="60">
        <f>SUM(C35:N35)</f>
        <v>737</v>
      </c>
      <c r="P35" s="55">
        <f>AVERAGE(C35:N35)</f>
        <v>67</v>
      </c>
    </row>
    <row r="36" spans="1:16" ht="15" customHeight="1" x14ac:dyDescent="0.25">
      <c r="A36" s="29" t="s">
        <v>41</v>
      </c>
      <c r="B36" s="30" t="s">
        <v>7</v>
      </c>
      <c r="C36" s="3">
        <v>606</v>
      </c>
      <c r="D36" s="3">
        <v>805</v>
      </c>
      <c r="E36" s="3">
        <v>663</v>
      </c>
      <c r="F36" s="3">
        <v>819</v>
      </c>
      <c r="G36" s="31">
        <v>652</v>
      </c>
      <c r="H36" s="31">
        <v>673</v>
      </c>
      <c r="I36" s="3">
        <v>725</v>
      </c>
      <c r="J36" s="31">
        <v>605</v>
      </c>
      <c r="K36" s="31">
        <v>487</v>
      </c>
      <c r="L36" s="31">
        <v>651</v>
      </c>
      <c r="M36" s="31">
        <v>624</v>
      </c>
      <c r="N36" s="32"/>
      <c r="O36" s="61">
        <f>SUM(F36:N36)</f>
        <v>5236</v>
      </c>
      <c r="P36" s="55">
        <f>AVERAGE(C36:N36)</f>
        <v>664.5454545454545</v>
      </c>
    </row>
    <row r="37" spans="1:16" ht="15" customHeight="1" thickBot="1" x14ac:dyDescent="0.3">
      <c r="A37" s="29" t="s">
        <v>40</v>
      </c>
      <c r="B37" s="30" t="s">
        <v>7</v>
      </c>
      <c r="C37" s="93">
        <v>1300</v>
      </c>
      <c r="D37" s="93">
        <v>1556</v>
      </c>
      <c r="E37" s="93">
        <v>1434</v>
      </c>
      <c r="F37" s="93">
        <v>1616</v>
      </c>
      <c r="G37" s="31">
        <v>1404</v>
      </c>
      <c r="H37" s="31">
        <v>1420</v>
      </c>
      <c r="I37" s="31">
        <v>1745</v>
      </c>
      <c r="J37" s="31">
        <v>1537</v>
      </c>
      <c r="K37" s="31">
        <v>1490</v>
      </c>
      <c r="L37" s="31">
        <v>1769</v>
      </c>
      <c r="M37" s="31">
        <v>1659</v>
      </c>
      <c r="N37" s="32"/>
      <c r="O37" s="61">
        <f>SUM(F37:N37)</f>
        <v>12640</v>
      </c>
      <c r="P37" s="89">
        <f>AVERAGE(C37:N37)</f>
        <v>1539.090909090909</v>
      </c>
    </row>
    <row r="38" spans="1:16" s="66" customFormat="1" ht="15" customHeight="1" thickBot="1" x14ac:dyDescent="0.3">
      <c r="A38" s="40" t="s">
        <v>45</v>
      </c>
      <c r="B38" s="65" t="s">
        <v>7</v>
      </c>
      <c r="C38" s="56">
        <f t="shared" ref="C38:E38" si="7">SUM(C35:C37)</f>
        <v>1963</v>
      </c>
      <c r="D38" s="56">
        <f t="shared" si="7"/>
        <v>2433</v>
      </c>
      <c r="E38" s="56">
        <f t="shared" si="7"/>
        <v>2170</v>
      </c>
      <c r="F38" s="56">
        <f>SUM(F35:F37)</f>
        <v>2529</v>
      </c>
      <c r="G38" s="56">
        <f t="shared" ref="G38:P38" si="8">SUM(G35:G37)</f>
        <v>2128</v>
      </c>
      <c r="H38" s="56">
        <f t="shared" si="8"/>
        <v>2159</v>
      </c>
      <c r="I38" s="56">
        <f t="shared" si="8"/>
        <v>2551</v>
      </c>
      <c r="J38" s="56">
        <f t="shared" si="8"/>
        <v>2198</v>
      </c>
      <c r="K38" s="56">
        <f t="shared" si="8"/>
        <v>2037</v>
      </c>
      <c r="L38" s="56">
        <f t="shared" si="8"/>
        <v>2476</v>
      </c>
      <c r="M38" s="56">
        <f t="shared" si="8"/>
        <v>2333</v>
      </c>
      <c r="N38" s="56">
        <f t="shared" si="8"/>
        <v>0</v>
      </c>
      <c r="O38" s="56">
        <f t="shared" si="8"/>
        <v>18613</v>
      </c>
      <c r="P38" s="52">
        <f t="shared" si="8"/>
        <v>2270.6363636363635</v>
      </c>
    </row>
  </sheetData>
  <mergeCells count="7">
    <mergeCell ref="A34:N34"/>
    <mergeCell ref="A2:N2"/>
    <mergeCell ref="A1:N1"/>
    <mergeCell ref="A19:N19"/>
    <mergeCell ref="A26:N26"/>
    <mergeCell ref="A30:N30"/>
    <mergeCell ref="A28:N28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E6" sqref="E6"/>
    </sheetView>
  </sheetViews>
  <sheetFormatPr defaultRowHeight="15" x14ac:dyDescent="0.25"/>
  <cols>
    <col min="1" max="1" width="31.7109375" customWidth="1"/>
    <col min="2" max="2" width="10.140625" customWidth="1"/>
    <col min="3" max="3" width="10.28515625" customWidth="1"/>
  </cols>
  <sheetData>
    <row r="1" spans="1:4" x14ac:dyDescent="0.25">
      <c r="A1" s="101" t="s">
        <v>36</v>
      </c>
      <c r="B1" s="102"/>
      <c r="C1" s="102"/>
      <c r="D1" s="103"/>
    </row>
    <row r="2" spans="1:4" x14ac:dyDescent="0.25">
      <c r="A2" s="104"/>
      <c r="B2" s="105"/>
      <c r="C2" s="105"/>
      <c r="D2" s="106"/>
    </row>
    <row r="3" spans="1:4" x14ac:dyDescent="0.25">
      <c r="A3" s="107"/>
      <c r="B3" s="108"/>
      <c r="C3" s="108"/>
      <c r="D3" s="109"/>
    </row>
    <row r="4" spans="1:4" ht="15.75" thickBot="1" x14ac:dyDescent="0.3">
      <c r="A4" s="15"/>
      <c r="B4" s="14" t="s">
        <v>37</v>
      </c>
      <c r="C4" s="14" t="s">
        <v>38</v>
      </c>
      <c r="D4" s="16" t="s">
        <v>33</v>
      </c>
    </row>
    <row r="5" spans="1:4" ht="45" customHeight="1" x14ac:dyDescent="0.25">
      <c r="A5" s="17" t="s">
        <v>12</v>
      </c>
      <c r="B5" s="18">
        <v>315</v>
      </c>
      <c r="C5" s="19">
        <v>7859</v>
      </c>
      <c r="D5" s="23">
        <f>SUM(B5:C5)</f>
        <v>8174</v>
      </c>
    </row>
    <row r="6" spans="1:4" ht="45" customHeight="1" x14ac:dyDescent="0.25">
      <c r="A6" s="17" t="s">
        <v>11</v>
      </c>
      <c r="B6" s="18">
        <v>139</v>
      </c>
      <c r="C6" s="19">
        <v>11789</v>
      </c>
      <c r="D6" s="24">
        <v>11928</v>
      </c>
    </row>
    <row r="7" spans="1:4" ht="45" customHeight="1" thickBot="1" x14ac:dyDescent="0.3">
      <c r="A7" s="17" t="s">
        <v>10</v>
      </c>
      <c r="B7" s="20">
        <v>349</v>
      </c>
      <c r="C7" s="21">
        <v>20272</v>
      </c>
      <c r="D7" s="24">
        <f>SUM(B7:C7)</f>
        <v>20621</v>
      </c>
    </row>
    <row r="8" spans="1:4" ht="45" customHeight="1" thickBot="1" x14ac:dyDescent="0.3">
      <c r="A8" s="22" t="s">
        <v>33</v>
      </c>
      <c r="B8" s="26">
        <f>SUM(B5:B7)</f>
        <v>803</v>
      </c>
      <c r="C8" s="27">
        <f>SUM(C5:C7)</f>
        <v>39920</v>
      </c>
      <c r="D8" s="25">
        <f>SUM(B8:C8)</f>
        <v>40723</v>
      </c>
    </row>
  </sheetData>
  <mergeCells count="1">
    <mergeCell ref="A1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KPIs</vt:lpstr>
      <vt:lpstr>Prescibing KPI Calculator</vt:lpstr>
      <vt:lpstr>'Full KPIs'!Print_Area</vt:lpstr>
      <vt:lpstr>'Prescibing KPI Calculator'!Print_Area</vt:lpstr>
    </vt:vector>
  </TitlesOfParts>
  <Company>NHS North East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 Miller</dc:creator>
  <cp:lastModifiedBy>MITSON, Sue (GREAT BENTLEY SURGERY)</cp:lastModifiedBy>
  <cp:lastPrinted>2026-03-09T10:43:31Z</cp:lastPrinted>
  <dcterms:created xsi:type="dcterms:W3CDTF">2015-06-12T11:39:41Z</dcterms:created>
  <dcterms:modified xsi:type="dcterms:W3CDTF">2026-03-09T11:48:35Z</dcterms:modified>
</cp:coreProperties>
</file>